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ejurvilliers-zuccaro\Desktop\DRAA EJZ\05 Marchés Aca\LCD matériel info\02 2026\01 Prépa DCE 2026\"/>
    </mc:Choice>
  </mc:AlternateContent>
  <xr:revisionPtr revIDLastSave="0" documentId="13_ncr:1_{FE1AAE5A-1D34-42BD-ACEA-02DA7CEC3433}" xr6:coauthVersionLast="47" xr6:coauthVersionMax="47" xr10:uidLastSave="{00000000-0000-0000-0000-000000000000}"/>
  <bookViews>
    <workbookView xWindow="20370" yWindow="-120" windowWidth="29040" windowHeight="15720" activeTab="2" xr2:uid="{00000000-000D-0000-FFFF-FFFF00000000}"/>
  </bookViews>
  <sheets>
    <sheet name="BPU" sheetId="2" r:id="rId1"/>
    <sheet name="UO1" sheetId="5" r:id="rId2"/>
    <sheet name="DQE" sheetId="6" r:id="rId3"/>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29" i="6" l="1"/>
  <c r="A30" i="6"/>
  <c r="A31" i="6"/>
  <c r="A32" i="6"/>
  <c r="A33" i="6"/>
  <c r="A34" i="6"/>
  <c r="A35" i="6"/>
  <c r="A28" i="6"/>
  <c r="A26" i="6"/>
  <c r="A27" i="6"/>
  <c r="A25" i="6"/>
  <c r="A22" i="6"/>
  <c r="A23" i="6"/>
  <c r="A24" i="6"/>
  <c r="A21" i="6"/>
  <c r="F22" i="6"/>
  <c r="G22" i="6" s="1"/>
  <c r="I22" i="6" s="1"/>
  <c r="J22" i="6" s="1"/>
  <c r="H36" i="6"/>
  <c r="H46" i="6"/>
  <c r="G24" i="5"/>
  <c r="H24" i="5" s="1"/>
  <c r="G21" i="5"/>
  <c r="H21" i="5" s="1"/>
  <c r="G22" i="5"/>
  <c r="H22" i="5" s="1"/>
  <c r="G23" i="5"/>
  <c r="H23" i="5" s="1"/>
  <c r="F32" i="6"/>
  <c r="F29" i="6"/>
  <c r="G29" i="6" s="1"/>
  <c r="I29" i="6" s="1"/>
  <c r="J29" i="6" s="1"/>
  <c r="F30" i="6"/>
  <c r="G30" i="6" s="1"/>
  <c r="I30" i="6" s="1"/>
  <c r="J30" i="6" s="1"/>
  <c r="F31" i="6"/>
  <c r="G31" i="6" s="1"/>
  <c r="I31" i="6" s="1"/>
  <c r="J31" i="6" s="1"/>
  <c r="F28" i="6"/>
  <c r="G28" i="6" s="1"/>
  <c r="I28" i="6" s="1"/>
  <c r="J28" i="6" s="1"/>
  <c r="F26" i="6"/>
  <c r="G26" i="6" s="1"/>
  <c r="I26" i="6" s="1"/>
  <c r="J26" i="6" s="1"/>
  <c r="F27" i="6"/>
  <c r="G27" i="6" s="1"/>
  <c r="I27" i="6" s="1"/>
  <c r="J27" i="6" s="1"/>
  <c r="F25" i="6"/>
  <c r="G25" i="6" s="1"/>
  <c r="I25" i="6" s="1"/>
  <c r="J25" i="6" s="1"/>
  <c r="F24" i="6"/>
  <c r="G24" i="6" s="1"/>
  <c r="I24" i="6" s="1"/>
  <c r="J24" i="6" s="1"/>
  <c r="F23" i="6"/>
  <c r="G23" i="6" s="1"/>
  <c r="I23" i="6" s="1"/>
  <c r="J23" i="6" s="1"/>
  <c r="F21" i="6"/>
  <c r="G21" i="6" s="1"/>
  <c r="I21" i="6" s="1"/>
  <c r="D45" i="6"/>
  <c r="F39" i="6"/>
  <c r="G39" i="6" s="1"/>
  <c r="I39" i="6" s="1"/>
  <c r="J39" i="6" s="1"/>
  <c r="F42" i="6"/>
  <c r="G42" i="6" s="1"/>
  <c r="I42" i="6" s="1"/>
  <c r="J42" i="6" s="1"/>
  <c r="F45" i="6"/>
  <c r="G45" i="6" s="1"/>
  <c r="A45" i="6"/>
  <c r="D42" i="6"/>
  <c r="A42" i="6"/>
  <c r="D39" i="6"/>
  <c r="A39" i="6"/>
  <c r="G17" i="5"/>
  <c r="H17" i="5" s="1"/>
  <c r="G20" i="5"/>
  <c r="H20" i="5" s="1"/>
  <c r="G16" i="5"/>
  <c r="H16" i="5" s="1"/>
  <c r="G15" i="5"/>
  <c r="H15" i="5" s="1"/>
  <c r="G11" i="5"/>
  <c r="H11" i="5" s="1"/>
  <c r="G9" i="5"/>
  <c r="H9" i="5" s="1"/>
  <c r="G12" i="5"/>
  <c r="H12" i="5" s="1"/>
  <c r="G10" i="5"/>
  <c r="H10" i="5" s="1"/>
  <c r="F9" i="2"/>
  <c r="G9" i="2" s="1"/>
  <c r="F10" i="2"/>
  <c r="G10" i="2" s="1"/>
  <c r="F8" i="2"/>
  <c r="G8" i="2" s="1"/>
  <c r="J21" i="6" l="1"/>
  <c r="I45" i="6"/>
  <c r="J45" i="6" s="1"/>
  <c r="G32" i="6"/>
  <c r="I32" i="6" s="1"/>
  <c r="J32" i="6" s="1"/>
  <c r="G36" i="6" l="1"/>
  <c r="I36" i="6" s="1"/>
  <c r="J36" i="6" s="1"/>
  <c r="K46" i="6" s="1"/>
  <c r="K36" i="6"/>
  <c r="G46" i="6" l="1"/>
  <c r="I46" i="6" s="1"/>
  <c r="J46" i="6" s="1"/>
</calcChain>
</file>

<file path=xl/sharedStrings.xml><?xml version="1.0" encoding="utf-8"?>
<sst xmlns="http://schemas.openxmlformats.org/spreadsheetml/2006/main" count="167" uniqueCount="101">
  <si>
    <t>Unité d'œuvre</t>
  </si>
  <si>
    <t>Libellé</t>
  </si>
  <si>
    <t>Montant HT</t>
  </si>
  <si>
    <t>Montant TVA</t>
  </si>
  <si>
    <t>Montant TTC</t>
  </si>
  <si>
    <t>UO1</t>
  </si>
  <si>
    <t>Location des matériels et accessoires informatiques</t>
  </si>
  <si>
    <t>UO2</t>
  </si>
  <si>
    <t>Prestation d’installation et de démontage du dispositif</t>
  </si>
  <si>
    <t>UO3</t>
  </si>
  <si>
    <t>Prestation d’assistance pendant les épreuves</t>
  </si>
  <si>
    <t>Les prix comprennent l'ensemble des prestations . Aucun surcoût ne sera facturé au surplus</t>
  </si>
  <si>
    <t>UO4</t>
  </si>
  <si>
    <t xml:space="preserve">Conditions d'installation </t>
  </si>
  <si>
    <t>Conditions de démontage</t>
  </si>
  <si>
    <t>Prestation de sauvegarde de données pendant 1 mois</t>
  </si>
  <si>
    <t>Taux de TVA</t>
  </si>
  <si>
    <t>Indication</t>
  </si>
  <si>
    <t>Le bordereau de prix doit être complété de la façon exhaustive et joint à l’offre (voir le RC).</t>
  </si>
  <si>
    <t>Forfait par concours</t>
  </si>
  <si>
    <t>Forfait par concours pour 1 mois de sauvegarde</t>
  </si>
  <si>
    <t>Forfait par concours et par jour</t>
  </si>
  <si>
    <t>Voir l'onglet "UO1"</t>
  </si>
  <si>
    <t>Type de matériel</t>
  </si>
  <si>
    <t>Matériel à disposition des candidats lors des épreuves (préparation + intervention)</t>
  </si>
  <si>
    <t>Spécificités / Caractéristiques</t>
  </si>
  <si>
    <t>Salle / Emplacement</t>
  </si>
  <si>
    <t>Quantité</t>
  </si>
  <si>
    <t>PC Option 1</t>
  </si>
  <si>
    <t>PC Option 2</t>
  </si>
  <si>
    <t>PC Option 3</t>
  </si>
  <si>
    <t>PC Option 4</t>
  </si>
  <si>
    <t>PC Portables</t>
  </si>
  <si>
    <t xml:space="preserve">Commentaires </t>
  </si>
  <si>
    <t>Imprimantes et scanners</t>
  </si>
  <si>
    <t xml:space="preserve">Noir et blanc
Avec port USB
Interface d'utilisation très fonctionnelle et rapide
</t>
  </si>
  <si>
    <t>Matériels périphériques</t>
  </si>
  <si>
    <t>Vidéoprojecteur</t>
  </si>
  <si>
    <t>Port HDMI
Port VGA</t>
  </si>
  <si>
    <t>Clé USB</t>
  </si>
  <si>
    <t xml:space="preserve">Télécommandes de présentations – pointeur </t>
  </si>
  <si>
    <t>Avec piles fournies</t>
  </si>
  <si>
    <t>Au moins 4 m de long</t>
  </si>
  <si>
    <t>Casque</t>
  </si>
  <si>
    <t>Port USB</t>
  </si>
  <si>
    <t>Prix pour l'ensemble par forfait pour un concours
Il revient au candidat d'estimer le besoin</t>
  </si>
  <si>
    <t>Modèle de liste des besoins</t>
  </si>
  <si>
    <t xml:space="preserve">Concours interne de l’agrégation d’histoire et géographie </t>
  </si>
  <si>
    <t>Site d'installation / Lieu d'exécution</t>
  </si>
  <si>
    <t>Coordonnées du SG du concours</t>
  </si>
  <si>
    <t>Coordonnées du président du concours</t>
  </si>
  <si>
    <t xml:space="preserve">Nom du concours </t>
  </si>
  <si>
    <t>Coordonnées de l'interlocuteur privilégié si connu</t>
  </si>
  <si>
    <t>Autres informations utiles</t>
  </si>
  <si>
    <t xml:space="preserve">Matériel à disposition de </t>
  </si>
  <si>
    <t>Intitulé</t>
  </si>
  <si>
    <t>Logiciels intégrés</t>
  </si>
  <si>
    <t>Imprimante scanner couleur</t>
  </si>
  <si>
    <t>Imprimante Noir et blanc</t>
  </si>
  <si>
    <t>Commentaire spécifique quant au prix</t>
  </si>
  <si>
    <t>TOTAL DU DQE :</t>
  </si>
  <si>
    <t>TOTAL UO1</t>
  </si>
  <si>
    <t>contrôle</t>
  </si>
  <si>
    <t>Prix unitaire HT (rappel)</t>
  </si>
  <si>
    <t>3 de secours : 2 pour les appareils muraux et 1 en salle de passage</t>
  </si>
  <si>
    <t>Matériel à disposition du directoire</t>
  </si>
  <si>
    <t>Matériel à disposition des candidats lors des épreuves (préparation + intervention)
+
Matériel à disposition du directoire</t>
  </si>
  <si>
    <t>ensemble nécessaire pour l'ensemble des salles de préparation, de passage, du directoire et de secours</t>
  </si>
  <si>
    <t>Lot 1 : Agrégation</t>
  </si>
  <si>
    <t>Bordereau unitaire des prix</t>
  </si>
  <si>
    <t>Détail de l'UO1</t>
  </si>
  <si>
    <t>Détail quantitatif estimatif</t>
  </si>
  <si>
    <t>Couleur
Possibilité de numériser en A4 et en couleur
Possibilité de format A3
Avec port USB
Interface d'utilisation très fonctionnelle et rapide</t>
  </si>
  <si>
    <t>Avertissement : Le présent DQE est fondé sur les besoins estimés pour la campagne  1 des concours (avril-juillet 2026). S'il est particulièrement précis, il peut toutefois faire l'objet de modifications.</t>
  </si>
  <si>
    <t xml:space="preserve">Conditions des épreuves </t>
  </si>
  <si>
    <t>Lycée des métiers Jean Talon - 51000 Châlons-en-Champagne</t>
  </si>
  <si>
    <t>Mathieu Feunteun - mathieu.feunteun1@ac-reims.fr</t>
  </si>
  <si>
    <t>Jérôme Grondeux - jerome.grondeux@igesr.gouv.fr</t>
  </si>
  <si>
    <t>samedi 11 avril 2026 dès 8h00 et dimanche 12 avril 2026 jusqu'à 12h00</t>
  </si>
  <si>
    <t>du lundi 13 avril 2026 au samedi 18 avril 2026</t>
  </si>
  <si>
    <t>samedi 18 avril 2026 dès 15h00 et dimanche 19 avril 2026 jusqu'à 12h00</t>
  </si>
  <si>
    <r>
      <rPr>
        <b/>
        <sz val="11"/>
        <color theme="1"/>
        <rFont val="Arial"/>
        <family val="2"/>
      </rPr>
      <t>O</t>
    </r>
    <r>
      <rPr>
        <b/>
        <sz val="11"/>
        <rFont val="Arial"/>
        <family val="2"/>
      </rPr>
      <t>rdinateur</t>
    </r>
    <r>
      <rPr>
        <sz val="11"/>
        <rFont val="Arial"/>
        <family val="2"/>
      </rPr>
      <t xml:space="preserve"> :
Ordinateur portable
Ecran 15 pouces minimum
Système d'exploitation Windows 11
Processeur AMD Rysen 3-5425 minimum OU Intel Core I5-1235U minimum
Disque dur SSD 256 Go</t>
    </r>
    <r>
      <rPr>
        <sz val="11"/>
        <color theme="1"/>
        <rFont val="Arial"/>
        <family val="2"/>
      </rPr>
      <t xml:space="preserve">
16 GO de RAM
Carte graphique intégrée
Port USB
</t>
    </r>
    <r>
      <rPr>
        <b/>
        <i/>
        <sz val="11"/>
        <rFont val="Arial"/>
        <family val="2"/>
      </rPr>
      <t>Carte wifi désactivée</t>
    </r>
    <r>
      <rPr>
        <sz val="11"/>
        <rFont val="Arial"/>
        <family val="2"/>
      </rPr>
      <t xml:space="preserve">
</t>
    </r>
    <r>
      <rPr>
        <b/>
        <sz val="11"/>
        <rFont val="Arial"/>
        <family val="2"/>
      </rPr>
      <t>Sauvegarde</t>
    </r>
    <r>
      <rPr>
        <sz val="11"/>
        <rFont val="Arial"/>
        <family val="2"/>
      </rPr>
      <t xml:space="preserve"> :
Disque dur 
Autre logiciel spécifique :
Logiciel CANOPÉ : BCDI
Espace de disque disponible pour le logiciel : 3 GO
</t>
    </r>
    <r>
      <rPr>
        <b/>
        <sz val="11"/>
        <rFont val="Arial"/>
        <family val="2"/>
      </rPr>
      <t>Accessoires</t>
    </r>
    <r>
      <rPr>
        <sz val="11"/>
        <rFont val="Arial"/>
        <family val="2"/>
      </rPr>
      <t xml:space="preserve"> :
Equipé d’un</t>
    </r>
    <r>
      <rPr>
        <sz val="11"/>
        <color theme="1"/>
        <rFont val="Arial"/>
        <family val="2"/>
      </rPr>
      <t>e souris avec tapis
Branchement sur secteur en permanence</t>
    </r>
  </si>
  <si>
    <t>Connexion aux imprimantes désignées
Accès à des dossiers à partir du bureau / Racourcis bureau
Applications : 
Chaque application sera installée dans sa version la plus récente et stable.
Open Office
Pack Office Microsoft (powerpoint, word, excel)
Paint
Capture d'écran
Gimp
PMB (nécessite XAMP)
Lecteur vidéo VLC
Flash Player
Freemind
Acrobat / Acrobat Reader
Outil Windows Snipping Tools
Antivirus
Navigateur Web
Firefox
Google Chrome</t>
  </si>
  <si>
    <r>
      <rPr>
        <b/>
        <sz val="11"/>
        <color theme="1"/>
        <rFont val="Arial"/>
        <family val="2"/>
      </rPr>
      <t>O</t>
    </r>
    <r>
      <rPr>
        <b/>
        <sz val="11"/>
        <rFont val="Arial"/>
        <family val="2"/>
      </rPr>
      <t>rdinateur</t>
    </r>
    <r>
      <rPr>
        <sz val="11"/>
        <rFont val="Arial"/>
        <family val="2"/>
      </rPr>
      <t xml:space="preserve"> :
Ordinateur portable
Ecran 15 pouces minimum
Système d'exploitation Windows 11
Processeur AMD Rysen 3-5425 minimum OU Intel Core I5-1235U minimum
Disque dur SSD 256 Go</t>
    </r>
    <r>
      <rPr>
        <sz val="11"/>
        <color theme="1"/>
        <rFont val="Arial"/>
        <family val="2"/>
      </rPr>
      <t xml:space="preserve">
16 GO de RAM
Carte graphique intégrée
Port USB
</t>
    </r>
    <r>
      <rPr>
        <b/>
        <i/>
        <sz val="11"/>
        <rFont val="Arial"/>
        <family val="2"/>
      </rPr>
      <t>Carte wifi activée</t>
    </r>
    <r>
      <rPr>
        <sz val="11"/>
        <rFont val="Arial"/>
        <family val="2"/>
      </rPr>
      <t xml:space="preserve">
</t>
    </r>
    <r>
      <rPr>
        <b/>
        <sz val="11"/>
        <rFont val="Arial"/>
        <family val="2"/>
      </rPr>
      <t>Sauvegarde</t>
    </r>
    <r>
      <rPr>
        <sz val="11"/>
        <rFont val="Arial"/>
        <family val="2"/>
      </rPr>
      <t xml:space="preserve"> :
Disque dur 
Autre logiciel spécifique :
Logiciel CANOPÉ : BCDI
Espace de disque disponible pour le logiciel : 3 GO
</t>
    </r>
    <r>
      <rPr>
        <b/>
        <sz val="11"/>
        <rFont val="Arial"/>
        <family val="2"/>
      </rPr>
      <t>Accessoires</t>
    </r>
    <r>
      <rPr>
        <sz val="11"/>
        <rFont val="Arial"/>
        <family val="2"/>
      </rPr>
      <t xml:space="preserve"> :
Equipé d’un</t>
    </r>
    <r>
      <rPr>
        <sz val="11"/>
        <color theme="1"/>
        <rFont val="Arial"/>
        <family val="2"/>
      </rPr>
      <t>e souris avec tapis
Branchement sur secteur en permanence</t>
    </r>
  </si>
  <si>
    <t xml:space="preserve">Écran déporté </t>
  </si>
  <si>
    <t>Couleur
21 pouces minimum
Port HDMI</t>
  </si>
  <si>
    <t>Capacité de 10 GO minimum</t>
  </si>
  <si>
    <t xml:space="preserve">Rallonges électriques </t>
  </si>
  <si>
    <t xml:space="preserve">Multiprises </t>
  </si>
  <si>
    <t xml:space="preserve">Câbles VGA </t>
  </si>
  <si>
    <t xml:space="preserve">Câbles HDMI </t>
  </si>
  <si>
    <t>Quantité en nombre de jours nécessaires</t>
  </si>
  <si>
    <t>Quantité en nombre de mois nécessaires</t>
  </si>
  <si>
    <r>
      <t xml:space="preserve">Pas d’accès internet possible pour les candidats 
</t>
    </r>
    <r>
      <rPr>
        <sz val="11"/>
        <color theme="1"/>
        <rFont val="Arial"/>
        <family val="2"/>
      </rPr>
      <t>BCDI : non-utilisé</t>
    </r>
  </si>
  <si>
    <r>
      <rPr>
        <b/>
        <sz val="11"/>
        <color theme="1"/>
        <rFont val="Arial"/>
        <family val="2"/>
      </rPr>
      <t>Le candidat accède à Internet non filtré et à tous les sites ne nécessitant pas de codes d’accès personnels. Toutes les pages visitées sont tracées pour pouvoir consultées par les jurys.</t>
    </r>
    <r>
      <rPr>
        <sz val="11"/>
        <color theme="1"/>
        <rFont val="Arial"/>
        <family val="2"/>
      </rPr>
      <t xml:space="preserve">
BCDI : non-utilisé</t>
    </r>
  </si>
  <si>
    <t>5 PC pour les membres du directoire</t>
  </si>
  <si>
    <t>80 PC répartis dans les 6 salles de préparation
16 PC répartis dans les 16 salles de passage devant jury
6 PC de secours pour les 6 salles de préparation
1 PC de secours pour les 16 salles de passage
6 PC pour les surveillants de salles de préparation</t>
  </si>
  <si>
    <t>6 réparties dans les 6 salles de préparation
1 de secours
+
2 pour le directoire avec connexion à 2 des PC du directoire</t>
  </si>
  <si>
    <t>1 par salle de passage (16)
+
1 de secours</t>
  </si>
  <si>
    <t xml:space="preserve">Commentaire </t>
  </si>
  <si>
    <r>
      <t xml:space="preserve">Le DQE se remplit automatiquement. </t>
    </r>
    <r>
      <rPr>
        <b/>
        <sz val="11"/>
        <color rgb="FFFF0000"/>
        <rFont val="Arial"/>
        <family val="2"/>
      </rPr>
      <t>Le candidat doit vérifier les résultats, les renvois de cellules et joindre le tableur à l’offre</t>
    </r>
    <r>
      <rPr>
        <b/>
        <sz val="11"/>
        <color theme="1"/>
        <rFont val="Arial"/>
        <family val="2"/>
      </rPr>
      <t xml:space="preserve"> (voir le RC).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</si>
</sst>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1"/>
      <color theme="1"/>
      <name val="Calibri"/>
      <family val="2"/>
      <scheme val="minor"/>
    </font>
    <font>
      <sz val="11"/>
      <color theme="1"/>
      <name val="Arial"/>
      <family val="2"/>
    </font>
    <font>
      <sz val="11"/>
      <color theme="1"/>
      <name val="Calibri"/>
      <family val="2"/>
      <scheme val="minor"/>
    </font>
    <font>
      <b/>
      <sz val="14"/>
      <color theme="1"/>
      <name val="Arial"/>
      <family val="2"/>
    </font>
    <font>
      <b/>
      <sz val="11"/>
      <color theme="1"/>
      <name val="Arial"/>
      <family val="2"/>
    </font>
    <font>
      <b/>
      <sz val="12"/>
      <color theme="1"/>
      <name val="Arial"/>
      <family val="2"/>
    </font>
    <font>
      <b/>
      <sz val="11"/>
      <color rgb="FFFF0000"/>
      <name val="Arial"/>
      <family val="2"/>
    </font>
    <font>
      <sz val="8"/>
      <name val="Calibri"/>
      <family val="2"/>
      <scheme val="minor"/>
    </font>
    <font>
      <b/>
      <sz val="11"/>
      <name val="Arial"/>
      <family val="2"/>
    </font>
    <font>
      <sz val="11"/>
      <name val="Arial"/>
      <family val="2"/>
    </font>
    <font>
      <b/>
      <i/>
      <sz val="11"/>
      <name val="Arial"/>
      <family val="2"/>
    </font>
    <font>
      <b/>
      <sz val="12"/>
      <name val="Arial"/>
      <family val="2"/>
    </font>
    <font>
      <b/>
      <sz val="16"/>
      <name val="Arial"/>
      <family val="2"/>
    </font>
    <font>
      <i/>
      <sz val="8"/>
      <color rgb="FFFF0000"/>
      <name val="Arial"/>
      <family val="2"/>
    </font>
    <font>
      <sz val="9"/>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10">
    <xf numFmtId="0" fontId="0" fillId="0" borderId="0" xfId="0"/>
    <xf numFmtId="0" fontId="1" fillId="0" borderId="1" xfId="0" applyFont="1" applyBorder="1" applyAlignment="1">
      <alignment vertical="center" wrapText="1"/>
    </xf>
    <xf numFmtId="164" fontId="1" fillId="0" borderId="1" xfId="1" applyNumberFormat="1" applyFont="1" applyBorder="1" applyAlignment="1">
      <alignment vertical="center" wrapText="1"/>
    </xf>
    <xf numFmtId="9" fontId="1" fillId="0" borderId="1" xfId="2" applyFont="1" applyBorder="1" applyAlignment="1">
      <alignment vertical="center" wrapText="1"/>
    </xf>
    <xf numFmtId="0" fontId="1" fillId="3" borderId="1" xfId="0" applyFont="1" applyFill="1" applyBorder="1" applyAlignment="1">
      <alignment vertical="center" wrapText="1"/>
    </xf>
    <xf numFmtId="0" fontId="4" fillId="2"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0" xfId="0" applyFont="1" applyAlignment="1">
      <alignment vertical="center" wrapText="1"/>
    </xf>
    <xf numFmtId="0" fontId="4" fillId="0" borderId="0" xfId="0" applyFont="1" applyAlignment="1">
      <alignment horizontal="center" vertical="center" wrapText="1"/>
    </xf>
    <xf numFmtId="0" fontId="4" fillId="0" borderId="1" xfId="0" applyFont="1" applyFill="1" applyBorder="1" applyAlignment="1">
      <alignment vertical="center" wrapText="1"/>
    </xf>
    <xf numFmtId="0" fontId="1" fillId="0" borderId="0" xfId="0" applyFont="1" applyAlignment="1">
      <alignment vertical="center"/>
    </xf>
    <xf numFmtId="0" fontId="4" fillId="0" borderId="0" xfId="0" applyFont="1" applyAlignment="1">
      <alignment vertical="center"/>
    </xf>
    <xf numFmtId="9" fontId="1" fillId="0" borderId="0" xfId="2" applyFont="1" applyAlignment="1">
      <alignment vertical="center"/>
    </xf>
    <xf numFmtId="0" fontId="9" fillId="0" borderId="0" xfId="0" applyFont="1" applyBorder="1" applyAlignment="1">
      <alignment horizontal="left" vertical="center" wrapText="1"/>
    </xf>
    <xf numFmtId="0" fontId="9" fillId="0" borderId="12" xfId="0" applyFont="1" applyBorder="1" applyAlignment="1">
      <alignment horizontal="left" vertical="center" wrapText="1"/>
    </xf>
    <xf numFmtId="0" fontId="9" fillId="0" borderId="0" xfId="0" applyFont="1" applyAlignment="1">
      <alignment vertical="center"/>
    </xf>
    <xf numFmtId="0" fontId="9" fillId="0" borderId="0" xfId="0" applyFont="1" applyAlignment="1">
      <alignment vertical="center" wrapText="1"/>
    </xf>
    <xf numFmtId="0" fontId="8" fillId="2" borderId="1"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Border="1" applyAlignment="1">
      <alignment vertical="center" wrapText="1"/>
    </xf>
    <xf numFmtId="0" fontId="9" fillId="3" borderId="1" xfId="0" applyFont="1" applyFill="1" applyBorder="1" applyAlignment="1">
      <alignment vertical="center" wrapText="1"/>
    </xf>
    <xf numFmtId="2" fontId="9" fillId="0" borderId="1" xfId="0" applyNumberFormat="1" applyFont="1" applyFill="1" applyBorder="1" applyAlignment="1">
      <alignment vertical="center" wrapText="1"/>
    </xf>
    <xf numFmtId="164" fontId="9" fillId="0" borderId="1" xfId="0" applyNumberFormat="1" applyFont="1" applyFill="1" applyBorder="1" applyAlignment="1">
      <alignment vertical="center" wrapText="1"/>
    </xf>
    <xf numFmtId="164" fontId="9" fillId="0" borderId="1" xfId="1" applyNumberFormat="1" applyFont="1" applyBorder="1" applyAlignment="1">
      <alignment vertical="center" wrapText="1"/>
    </xf>
    <xf numFmtId="9" fontId="9" fillId="0" borderId="1" xfId="2" applyFont="1" applyBorder="1" applyAlignment="1">
      <alignment vertical="center" wrapText="1"/>
    </xf>
    <xf numFmtId="2" fontId="9" fillId="3" borderId="1" xfId="0" applyNumberFormat="1" applyFont="1" applyFill="1" applyBorder="1" applyAlignment="1">
      <alignment vertical="center" wrapText="1"/>
    </xf>
    <xf numFmtId="164" fontId="9" fillId="3" borderId="1" xfId="0" applyNumberFormat="1" applyFont="1" applyFill="1" applyBorder="1" applyAlignment="1">
      <alignment vertical="center" wrapText="1"/>
    </xf>
    <xf numFmtId="164" fontId="9" fillId="3" borderId="1" xfId="1" applyNumberFormat="1" applyFont="1" applyFill="1" applyBorder="1" applyAlignment="1">
      <alignment vertical="center" wrapText="1"/>
    </xf>
    <xf numFmtId="9" fontId="9" fillId="3" borderId="1" xfId="2" applyFont="1" applyFill="1" applyBorder="1" applyAlignment="1">
      <alignment vertical="center" wrapText="1"/>
    </xf>
    <xf numFmtId="0" fontId="8" fillId="3" borderId="1" xfId="0" applyFont="1" applyFill="1" applyBorder="1" applyAlignment="1">
      <alignment vertical="center" wrapText="1"/>
    </xf>
    <xf numFmtId="164" fontId="8" fillId="0" borderId="19" xfId="1" applyNumberFormat="1" applyFont="1" applyBorder="1" applyAlignment="1">
      <alignment horizontal="right" vertical="center" wrapText="1"/>
    </xf>
    <xf numFmtId="9" fontId="8" fillId="0" borderId="19" xfId="2" applyFont="1" applyBorder="1" applyAlignment="1">
      <alignment horizontal="right" vertical="center" wrapText="1"/>
    </xf>
    <xf numFmtId="164" fontId="8" fillId="0" borderId="20" xfId="1" applyNumberFormat="1" applyFont="1" applyBorder="1" applyAlignment="1">
      <alignment horizontal="right" vertical="center" wrapText="1"/>
    </xf>
    <xf numFmtId="2" fontId="9" fillId="0" borderId="5" xfId="0" applyNumberFormat="1" applyFont="1" applyFill="1" applyBorder="1" applyAlignment="1">
      <alignment vertical="center" wrapText="1"/>
    </xf>
    <xf numFmtId="164" fontId="9" fillId="0" borderId="5" xfId="0" applyNumberFormat="1" applyFont="1" applyFill="1" applyBorder="1" applyAlignment="1">
      <alignment vertical="center" wrapText="1"/>
    </xf>
    <xf numFmtId="164" fontId="9" fillId="0" borderId="5" xfId="1" applyNumberFormat="1" applyFont="1" applyBorder="1" applyAlignment="1">
      <alignment vertical="center" wrapText="1"/>
    </xf>
    <xf numFmtId="9" fontId="9" fillId="0" borderId="5" xfId="2" applyFont="1" applyBorder="1" applyAlignment="1">
      <alignment vertical="center" wrapText="1"/>
    </xf>
    <xf numFmtId="164" fontId="12" fillId="4" borderId="17" xfId="0" applyNumberFormat="1" applyFont="1" applyFill="1" applyBorder="1" applyAlignment="1">
      <alignment vertical="center" wrapText="1"/>
    </xf>
    <xf numFmtId="9" fontId="12" fillId="4" borderId="17" xfId="0" applyNumberFormat="1" applyFont="1" applyFill="1" applyBorder="1" applyAlignment="1">
      <alignment vertical="center" wrapText="1"/>
    </xf>
    <xf numFmtId="164" fontId="12" fillId="4" borderId="18" xfId="0" applyNumberFormat="1" applyFont="1" applyFill="1" applyBorder="1" applyAlignment="1">
      <alignment vertical="center" wrapText="1"/>
    </xf>
    <xf numFmtId="0" fontId="13" fillId="0" borderId="0" xfId="0" applyFont="1" applyAlignment="1">
      <alignment vertical="center" wrapText="1"/>
    </xf>
    <xf numFmtId="164" fontId="14" fillId="0" borderId="0" xfId="0" applyNumberFormat="1" applyFont="1" applyAlignment="1">
      <alignment vertical="center" wrapText="1"/>
    </xf>
    <xf numFmtId="0" fontId="4" fillId="0" borderId="0" xfId="0" applyFont="1" applyAlignment="1">
      <alignment horizontal="center" vertical="center" wrapText="1"/>
    </xf>
    <xf numFmtId="44" fontId="1" fillId="0" borderId="2" xfId="1" applyFont="1" applyBorder="1" applyAlignment="1">
      <alignment horizontal="center" vertical="center" wrapText="1"/>
    </xf>
    <xf numFmtId="44" fontId="1" fillId="0" borderId="3" xfId="1" applyFont="1" applyBorder="1" applyAlignment="1">
      <alignment horizontal="center" vertical="center" wrapText="1"/>
    </xf>
    <xf numFmtId="44" fontId="1" fillId="0" borderId="4" xfId="1" applyFont="1" applyBorder="1" applyAlignment="1">
      <alignment horizontal="center" vertical="center" wrapText="1"/>
    </xf>
    <xf numFmtId="0" fontId="4" fillId="0" borderId="0" xfId="0" applyFont="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164" fontId="1" fillId="0" borderId="5"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164" fontId="1" fillId="0" borderId="7" xfId="0" applyNumberFormat="1" applyFont="1" applyBorder="1" applyAlignment="1">
      <alignment horizontal="right" vertical="center" wrapText="1"/>
    </xf>
    <xf numFmtId="9" fontId="1" fillId="0" borderId="5" xfId="2" applyFont="1" applyBorder="1" applyAlignment="1">
      <alignment horizontal="right" vertical="center" wrapText="1"/>
    </xf>
    <xf numFmtId="9" fontId="1" fillId="0" borderId="6" xfId="2" applyFont="1" applyBorder="1" applyAlignment="1">
      <alignment horizontal="right" vertical="center" wrapText="1"/>
    </xf>
    <xf numFmtId="9" fontId="1" fillId="0" borderId="7" xfId="2" applyFont="1" applyBorder="1" applyAlignment="1">
      <alignment horizontal="right" vertical="center" wrapText="1"/>
    </xf>
    <xf numFmtId="0" fontId="3"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9" fillId="0" borderId="1" xfId="0" applyFont="1" applyBorder="1" applyAlignment="1">
      <alignment horizontal="center" vertical="center" wrapText="1"/>
    </xf>
    <xf numFmtId="164" fontId="9" fillId="0" borderId="5" xfId="0" applyNumberFormat="1" applyFont="1" applyFill="1" applyBorder="1" applyAlignment="1">
      <alignment horizontal="right" vertical="center" wrapText="1"/>
    </xf>
    <xf numFmtId="164" fontId="9" fillId="0" borderId="6" xfId="0" applyNumberFormat="1" applyFont="1" applyFill="1" applyBorder="1" applyAlignment="1">
      <alignment horizontal="right" vertical="center" wrapText="1"/>
    </xf>
    <xf numFmtId="164" fontId="9" fillId="0" borderId="7" xfId="0" applyNumberFormat="1" applyFont="1" applyFill="1" applyBorder="1" applyAlignment="1">
      <alignment horizontal="right" vertical="center" wrapText="1"/>
    </xf>
    <xf numFmtId="164" fontId="9" fillId="0" borderId="5" xfId="1" applyNumberFormat="1" applyFont="1" applyBorder="1" applyAlignment="1">
      <alignment horizontal="right" vertical="center" wrapText="1"/>
    </xf>
    <xf numFmtId="164" fontId="9" fillId="0" borderId="6" xfId="1" applyNumberFormat="1" applyFont="1" applyBorder="1" applyAlignment="1">
      <alignment horizontal="right" vertical="center" wrapText="1"/>
    </xf>
    <xf numFmtId="164" fontId="9" fillId="0" borderId="7" xfId="1" applyNumberFormat="1" applyFont="1" applyBorder="1" applyAlignment="1">
      <alignment horizontal="right" vertical="center" wrapText="1"/>
    </xf>
    <xf numFmtId="9" fontId="9" fillId="0" borderId="5" xfId="2" applyFont="1" applyBorder="1" applyAlignment="1">
      <alignment horizontal="right" vertical="center" wrapText="1"/>
    </xf>
    <xf numFmtId="9" fontId="9" fillId="0" borderId="6" xfId="2" applyFont="1" applyBorder="1" applyAlignment="1">
      <alignment horizontal="right" vertical="center" wrapText="1"/>
    </xf>
    <xf numFmtId="9" fontId="9" fillId="0" borderId="7" xfId="2" applyFont="1" applyBorder="1" applyAlignment="1">
      <alignment horizontal="right" vertical="center" wrapText="1"/>
    </xf>
    <xf numFmtId="2" fontId="9" fillId="0" borderId="5" xfId="0" applyNumberFormat="1" applyFont="1" applyFill="1" applyBorder="1" applyAlignment="1">
      <alignment horizontal="right" vertical="center" wrapText="1"/>
    </xf>
    <xf numFmtId="2" fontId="9" fillId="0" borderId="6" xfId="0" applyNumberFormat="1" applyFont="1" applyFill="1" applyBorder="1" applyAlignment="1">
      <alignment horizontal="right" vertical="center" wrapText="1"/>
    </xf>
    <xf numFmtId="2" fontId="9" fillId="0" borderId="7" xfId="0" applyNumberFormat="1" applyFont="1" applyFill="1" applyBorder="1" applyAlignment="1">
      <alignment horizontal="right" vertical="center" wrapText="1"/>
    </xf>
    <xf numFmtId="0" fontId="1" fillId="0" borderId="11" xfId="0" applyFont="1" applyBorder="1" applyAlignment="1">
      <alignment horizontal="center" vertical="center" wrapText="1"/>
    </xf>
    <xf numFmtId="0" fontId="1" fillId="0" borderId="0" xfId="0" applyFont="1" applyBorder="1" applyAlignment="1">
      <alignment horizontal="center"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 fillId="0" borderId="0" xfId="0" applyFont="1" applyBorder="1" applyAlignment="1">
      <alignment horizontal="left" vertical="center" wrapText="1"/>
    </xf>
    <xf numFmtId="0" fontId="1" fillId="0" borderId="12" xfId="0" applyFont="1" applyBorder="1" applyAlignment="1">
      <alignment horizontal="left" vertical="center" wrapText="1"/>
    </xf>
    <xf numFmtId="0" fontId="9" fillId="0" borderId="0" xfId="0" applyFont="1" applyBorder="1" applyAlignment="1">
      <alignment horizontal="left" vertical="center" wrapText="1"/>
    </xf>
    <xf numFmtId="0" fontId="9" fillId="0" borderId="12"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8" fillId="0" borderId="2" xfId="0" applyFont="1" applyBorder="1" applyAlignment="1">
      <alignment horizontal="right" vertical="center" wrapText="1"/>
    </xf>
    <xf numFmtId="0" fontId="8" fillId="0" borderId="3" xfId="0" applyFont="1" applyBorder="1" applyAlignment="1">
      <alignment horizontal="right" vertical="center" wrapText="1"/>
    </xf>
    <xf numFmtId="0" fontId="1" fillId="0" borderId="0" xfId="0" applyFont="1" applyAlignment="1">
      <alignment horizontal="center" vertical="center" wrapText="1"/>
    </xf>
    <xf numFmtId="0" fontId="6" fillId="0" borderId="0" xfId="0" applyFont="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4FFC0-B264-4B7F-B7ED-C8AB74856D03}">
  <dimension ref="A1:G13"/>
  <sheetViews>
    <sheetView workbookViewId="0">
      <selection activeCell="C25" sqref="C25:C26"/>
    </sheetView>
  </sheetViews>
  <sheetFormatPr baseColWidth="10" defaultRowHeight="14.25" x14ac:dyDescent="0.25"/>
  <cols>
    <col min="1" max="1" width="13" style="10" customWidth="1"/>
    <col min="2" max="2" width="27.7109375" style="10" customWidth="1"/>
    <col min="3" max="3" width="19.85546875" style="10" bestFit="1" customWidth="1"/>
    <col min="4" max="6" width="16.42578125" style="10" customWidth="1"/>
    <col min="7" max="7" width="17.5703125" style="10" customWidth="1"/>
    <col min="8" max="16384" width="11.42578125" style="10"/>
  </cols>
  <sheetData>
    <row r="1" spans="1:7" ht="15" x14ac:dyDescent="0.25">
      <c r="A1" s="42" t="s">
        <v>69</v>
      </c>
      <c r="B1" s="42"/>
      <c r="C1" s="42"/>
      <c r="D1" s="42"/>
      <c r="E1" s="42"/>
      <c r="F1" s="42"/>
      <c r="G1" s="42"/>
    </row>
    <row r="2" spans="1:7" ht="15" x14ac:dyDescent="0.25">
      <c r="A2" s="42" t="s">
        <v>68</v>
      </c>
      <c r="B2" s="42"/>
      <c r="C2" s="42"/>
      <c r="D2" s="42"/>
      <c r="E2" s="42"/>
      <c r="F2" s="42"/>
      <c r="G2" s="42"/>
    </row>
    <row r="3" spans="1:7" ht="15" x14ac:dyDescent="0.25">
      <c r="A3" s="42" t="s">
        <v>18</v>
      </c>
      <c r="B3" s="42"/>
      <c r="C3" s="42"/>
      <c r="D3" s="42"/>
      <c r="E3" s="42"/>
      <c r="F3" s="42"/>
      <c r="G3" s="42"/>
    </row>
    <row r="4" spans="1:7" ht="15" x14ac:dyDescent="0.25">
      <c r="A4" s="46" t="s">
        <v>11</v>
      </c>
      <c r="B4" s="46"/>
      <c r="C4" s="46"/>
      <c r="D4" s="46"/>
      <c r="E4" s="46"/>
      <c r="F4" s="46"/>
      <c r="G4" s="46"/>
    </row>
    <row r="5" spans="1:7" ht="15" x14ac:dyDescent="0.25">
      <c r="A5" s="11"/>
      <c r="B5" s="12"/>
      <c r="C5" s="12"/>
    </row>
    <row r="6" spans="1:7" ht="30" x14ac:dyDescent="0.25">
      <c r="A6" s="5" t="s">
        <v>0</v>
      </c>
      <c r="B6" s="5" t="s">
        <v>1</v>
      </c>
      <c r="C6" s="5" t="s">
        <v>17</v>
      </c>
      <c r="D6" s="5" t="s">
        <v>2</v>
      </c>
      <c r="E6" s="5" t="s">
        <v>16</v>
      </c>
      <c r="F6" s="5" t="s">
        <v>3</v>
      </c>
      <c r="G6" s="5" t="s">
        <v>4</v>
      </c>
    </row>
    <row r="7" spans="1:7" ht="28.5" x14ac:dyDescent="0.25">
      <c r="A7" s="4" t="s">
        <v>5</v>
      </c>
      <c r="B7" s="1" t="s">
        <v>6</v>
      </c>
      <c r="C7" s="43" t="s">
        <v>22</v>
      </c>
      <c r="D7" s="44"/>
      <c r="E7" s="44"/>
      <c r="F7" s="44"/>
      <c r="G7" s="45"/>
    </row>
    <row r="8" spans="1:7" ht="28.5" x14ac:dyDescent="0.25">
      <c r="A8" s="4" t="s">
        <v>7</v>
      </c>
      <c r="B8" s="1" t="s">
        <v>8</v>
      </c>
      <c r="C8" s="1" t="s">
        <v>19</v>
      </c>
      <c r="D8" s="2">
        <v>0</v>
      </c>
      <c r="E8" s="3">
        <v>0.2</v>
      </c>
      <c r="F8" s="2">
        <f>D8*E8</f>
        <v>0</v>
      </c>
      <c r="G8" s="2">
        <f>F8+D8</f>
        <v>0</v>
      </c>
    </row>
    <row r="9" spans="1:7" ht="28.5" x14ac:dyDescent="0.25">
      <c r="A9" s="4" t="s">
        <v>9</v>
      </c>
      <c r="B9" s="1" t="s">
        <v>10</v>
      </c>
      <c r="C9" s="1" t="s">
        <v>21</v>
      </c>
      <c r="D9" s="2">
        <v>0</v>
      </c>
      <c r="E9" s="3">
        <v>0.2</v>
      </c>
      <c r="F9" s="2">
        <f t="shared" ref="F9:F10" si="0">D9*E9</f>
        <v>0</v>
      </c>
      <c r="G9" s="2">
        <f t="shared" ref="G9:G10" si="1">F9+D9</f>
        <v>0</v>
      </c>
    </row>
    <row r="10" spans="1:7" ht="42.75" x14ac:dyDescent="0.25">
      <c r="A10" s="4" t="s">
        <v>12</v>
      </c>
      <c r="B10" s="1" t="s">
        <v>15</v>
      </c>
      <c r="C10" s="1" t="s">
        <v>20</v>
      </c>
      <c r="D10" s="2">
        <v>0</v>
      </c>
      <c r="E10" s="3">
        <v>0.2</v>
      </c>
      <c r="F10" s="2">
        <f t="shared" si="0"/>
        <v>0</v>
      </c>
      <c r="G10" s="2">
        <f t="shared" si="1"/>
        <v>0</v>
      </c>
    </row>
    <row r="13" spans="1:7" ht="15" x14ac:dyDescent="0.25">
      <c r="A13" s="11"/>
    </row>
  </sheetData>
  <mergeCells count="5">
    <mergeCell ref="A1:G1"/>
    <mergeCell ref="C7:G7"/>
    <mergeCell ref="A4:G4"/>
    <mergeCell ref="A2:G2"/>
    <mergeCell ref="A3:G3"/>
  </mergeCells>
  <pageMargins left="0.11811023622047245" right="0.11811023622047245" top="0.74803149606299213"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E2E51-7E9F-4228-A1F9-4DA8775A21CF}">
  <dimension ref="A1:H27"/>
  <sheetViews>
    <sheetView topLeftCell="A11" workbookViewId="0">
      <selection activeCell="D11" sqref="D11"/>
    </sheetView>
  </sheetViews>
  <sheetFormatPr baseColWidth="10" defaultRowHeight="14.25" x14ac:dyDescent="0.25"/>
  <cols>
    <col min="1" max="1" width="30.42578125" style="7" customWidth="1"/>
    <col min="2" max="3" width="52.42578125" style="7" customWidth="1"/>
    <col min="4" max="4" width="39.5703125" style="7" customWidth="1"/>
    <col min="5" max="7" width="16.42578125" style="7" customWidth="1"/>
    <col min="8" max="8" width="17.5703125" style="7" customWidth="1"/>
    <col min="9" max="16384" width="11.42578125" style="7"/>
  </cols>
  <sheetData>
    <row r="1" spans="1:8" ht="18" x14ac:dyDescent="0.25">
      <c r="A1" s="59" t="s">
        <v>69</v>
      </c>
      <c r="B1" s="59"/>
      <c r="C1" s="59"/>
      <c r="D1" s="59"/>
      <c r="E1" s="59"/>
      <c r="F1" s="59"/>
      <c r="G1" s="59"/>
      <c r="H1" s="59"/>
    </row>
    <row r="2" spans="1:8" ht="18" x14ac:dyDescent="0.25">
      <c r="A2" s="59" t="s">
        <v>68</v>
      </c>
      <c r="B2" s="59"/>
      <c r="C2" s="59"/>
      <c r="D2" s="59"/>
      <c r="E2" s="59"/>
      <c r="F2" s="59"/>
      <c r="G2" s="59"/>
      <c r="H2" s="59"/>
    </row>
    <row r="3" spans="1:8" ht="18" x14ac:dyDescent="0.25">
      <c r="A3" s="59" t="s">
        <v>70</v>
      </c>
      <c r="B3" s="59"/>
      <c r="C3" s="59"/>
      <c r="D3" s="59"/>
      <c r="E3" s="59"/>
      <c r="F3" s="59"/>
      <c r="G3" s="59"/>
      <c r="H3" s="59"/>
    </row>
    <row r="4" spans="1:8" ht="15" x14ac:dyDescent="0.25">
      <c r="A4" s="42" t="s">
        <v>18</v>
      </c>
      <c r="B4" s="42"/>
      <c r="C4" s="42"/>
      <c r="D4" s="42"/>
      <c r="E4" s="42"/>
      <c r="F4" s="42"/>
      <c r="G4" s="42"/>
      <c r="H4" s="42"/>
    </row>
    <row r="5" spans="1:8" ht="15" x14ac:dyDescent="0.25">
      <c r="A5" s="42" t="s">
        <v>11</v>
      </c>
      <c r="B5" s="42"/>
      <c r="C5" s="42"/>
      <c r="D5" s="42"/>
      <c r="E5" s="42"/>
      <c r="F5" s="42"/>
      <c r="G5" s="42"/>
      <c r="H5" s="42"/>
    </row>
    <row r="6" spans="1:8" ht="15" x14ac:dyDescent="0.25">
      <c r="A6" s="8"/>
      <c r="B6" s="8"/>
      <c r="C6" s="8"/>
      <c r="D6" s="8"/>
      <c r="E6" s="8"/>
      <c r="F6" s="8"/>
      <c r="G6" s="8"/>
      <c r="H6" s="8"/>
    </row>
    <row r="7" spans="1:8" ht="15.75" x14ac:dyDescent="0.25">
      <c r="A7" s="47" t="s">
        <v>32</v>
      </c>
      <c r="B7" s="48"/>
      <c r="C7" s="48"/>
      <c r="D7" s="48"/>
      <c r="E7" s="48"/>
      <c r="F7" s="48"/>
      <c r="G7" s="48"/>
      <c r="H7" s="49"/>
    </row>
    <row r="8" spans="1:8" ht="15" x14ac:dyDescent="0.25">
      <c r="A8" s="5" t="s">
        <v>23</v>
      </c>
      <c r="B8" s="5" t="s">
        <v>25</v>
      </c>
      <c r="C8" s="5" t="s">
        <v>56</v>
      </c>
      <c r="D8" s="5" t="s">
        <v>33</v>
      </c>
      <c r="E8" s="5" t="s">
        <v>2</v>
      </c>
      <c r="F8" s="5" t="s">
        <v>16</v>
      </c>
      <c r="G8" s="5" t="s">
        <v>3</v>
      </c>
      <c r="H8" s="5" t="s">
        <v>4</v>
      </c>
    </row>
    <row r="9" spans="1:8" ht="299.25" x14ac:dyDescent="0.25">
      <c r="A9" s="6" t="s">
        <v>28</v>
      </c>
      <c r="B9" s="1" t="s">
        <v>81</v>
      </c>
      <c r="C9" s="6" t="s">
        <v>82</v>
      </c>
      <c r="D9" s="9" t="s">
        <v>93</v>
      </c>
      <c r="E9" s="2">
        <v>0</v>
      </c>
      <c r="F9" s="3">
        <v>0.2</v>
      </c>
      <c r="G9" s="2">
        <f>E9*F9</f>
        <v>0</v>
      </c>
      <c r="H9" s="2">
        <f>G9+E9</f>
        <v>0</v>
      </c>
    </row>
    <row r="10" spans="1:8" ht="299.25" x14ac:dyDescent="0.25">
      <c r="A10" s="6" t="s">
        <v>29</v>
      </c>
      <c r="B10" s="1" t="s">
        <v>83</v>
      </c>
      <c r="C10" s="6" t="s">
        <v>82</v>
      </c>
      <c r="D10" s="9" t="s">
        <v>93</v>
      </c>
      <c r="E10" s="2">
        <v>0</v>
      </c>
      <c r="F10" s="3">
        <v>0.2</v>
      </c>
      <c r="G10" s="2">
        <f>E10*F10</f>
        <v>0</v>
      </c>
      <c r="H10" s="2">
        <f>G10+E10</f>
        <v>0</v>
      </c>
    </row>
    <row r="11" spans="1:8" ht="299.25" x14ac:dyDescent="0.25">
      <c r="A11" s="6" t="s">
        <v>30</v>
      </c>
      <c r="B11" s="1" t="s">
        <v>81</v>
      </c>
      <c r="C11" s="6" t="s">
        <v>82</v>
      </c>
      <c r="D11" s="6" t="s">
        <v>94</v>
      </c>
      <c r="E11" s="2">
        <v>0</v>
      </c>
      <c r="F11" s="3">
        <v>0.2</v>
      </c>
      <c r="G11" s="2">
        <f>E11*F11</f>
        <v>0</v>
      </c>
      <c r="H11" s="2">
        <f>G11+E11</f>
        <v>0</v>
      </c>
    </row>
    <row r="12" spans="1:8" ht="299.25" x14ac:dyDescent="0.25">
      <c r="A12" s="6" t="s">
        <v>31</v>
      </c>
      <c r="B12" s="1" t="s">
        <v>83</v>
      </c>
      <c r="C12" s="6" t="s">
        <v>82</v>
      </c>
      <c r="D12" s="6" t="s">
        <v>94</v>
      </c>
      <c r="E12" s="2">
        <v>0</v>
      </c>
      <c r="F12" s="3">
        <v>0.2</v>
      </c>
      <c r="G12" s="2">
        <f t="shared" ref="G12" si="0">E12*F12</f>
        <v>0</v>
      </c>
      <c r="H12" s="2">
        <f t="shared" ref="H12" si="1">G12+E12</f>
        <v>0</v>
      </c>
    </row>
    <row r="13" spans="1:8" ht="15.75" x14ac:dyDescent="0.25">
      <c r="A13" s="47" t="s">
        <v>34</v>
      </c>
      <c r="B13" s="48"/>
      <c r="C13" s="48"/>
      <c r="D13" s="48"/>
      <c r="E13" s="48"/>
      <c r="F13" s="48"/>
      <c r="G13" s="48"/>
      <c r="H13" s="49"/>
    </row>
    <row r="14" spans="1:8" ht="15" x14ac:dyDescent="0.25">
      <c r="A14" s="5" t="s">
        <v>23</v>
      </c>
      <c r="B14" s="5" t="s">
        <v>25</v>
      </c>
      <c r="C14" s="5" t="s">
        <v>56</v>
      </c>
      <c r="D14" s="5" t="s">
        <v>33</v>
      </c>
      <c r="E14" s="5" t="s">
        <v>2</v>
      </c>
      <c r="F14" s="5" t="s">
        <v>16</v>
      </c>
      <c r="G14" s="5" t="s">
        <v>3</v>
      </c>
      <c r="H14" s="5" t="s">
        <v>4</v>
      </c>
    </row>
    <row r="15" spans="1:8" ht="71.25" x14ac:dyDescent="0.25">
      <c r="A15" s="1" t="s">
        <v>57</v>
      </c>
      <c r="B15" s="1" t="s">
        <v>72</v>
      </c>
      <c r="C15" s="4"/>
      <c r="D15" s="1"/>
      <c r="E15" s="2">
        <v>0</v>
      </c>
      <c r="F15" s="3">
        <v>0.2</v>
      </c>
      <c r="G15" s="2">
        <f>E15*F15</f>
        <v>0</v>
      </c>
      <c r="H15" s="2">
        <f>G15+E15</f>
        <v>0</v>
      </c>
    </row>
    <row r="16" spans="1:8" ht="57" x14ac:dyDescent="0.25">
      <c r="A16" s="1" t="s">
        <v>58</v>
      </c>
      <c r="B16" s="1" t="s">
        <v>35</v>
      </c>
      <c r="C16" s="4"/>
      <c r="D16" s="1"/>
      <c r="E16" s="2">
        <v>0</v>
      </c>
      <c r="F16" s="3">
        <v>0.2</v>
      </c>
      <c r="G16" s="2">
        <f>E16*F16</f>
        <v>0</v>
      </c>
      <c r="H16" s="2">
        <f>G16+E16</f>
        <v>0</v>
      </c>
    </row>
    <row r="17" spans="1:8" ht="42.75" x14ac:dyDescent="0.25">
      <c r="A17" s="1" t="s">
        <v>84</v>
      </c>
      <c r="B17" s="1" t="s">
        <v>85</v>
      </c>
      <c r="C17" s="4"/>
      <c r="D17" s="1"/>
      <c r="E17" s="2">
        <v>0</v>
      </c>
      <c r="F17" s="3">
        <v>0.2</v>
      </c>
      <c r="G17" s="2">
        <f>E17*F17</f>
        <v>0</v>
      </c>
      <c r="H17" s="2">
        <f>G17+E17</f>
        <v>0</v>
      </c>
    </row>
    <row r="18" spans="1:8" ht="15.75" x14ac:dyDescent="0.25">
      <c r="A18" s="47" t="s">
        <v>36</v>
      </c>
      <c r="B18" s="48"/>
      <c r="C18" s="48"/>
      <c r="D18" s="48"/>
      <c r="E18" s="48"/>
      <c r="F18" s="48"/>
      <c r="G18" s="48"/>
      <c r="H18" s="49"/>
    </row>
    <row r="19" spans="1:8" ht="15" x14ac:dyDescent="0.25">
      <c r="A19" s="5" t="s">
        <v>23</v>
      </c>
      <c r="B19" s="5" t="s">
        <v>25</v>
      </c>
      <c r="C19" s="5" t="s">
        <v>56</v>
      </c>
      <c r="D19" s="5" t="s">
        <v>33</v>
      </c>
      <c r="E19" s="5" t="s">
        <v>2</v>
      </c>
      <c r="F19" s="5" t="s">
        <v>16</v>
      </c>
      <c r="G19" s="5" t="s">
        <v>3</v>
      </c>
      <c r="H19" s="5" t="s">
        <v>4</v>
      </c>
    </row>
    <row r="20" spans="1:8" ht="28.5" x14ac:dyDescent="0.25">
      <c r="A20" s="1" t="s">
        <v>37</v>
      </c>
      <c r="B20" s="1" t="s">
        <v>38</v>
      </c>
      <c r="C20" s="4"/>
      <c r="D20" s="1"/>
      <c r="E20" s="2">
        <v>0</v>
      </c>
      <c r="F20" s="3">
        <v>0.2</v>
      </c>
      <c r="G20" s="2">
        <f>E20*F20</f>
        <v>0</v>
      </c>
      <c r="H20" s="2">
        <f>G20+E20</f>
        <v>0</v>
      </c>
    </row>
    <row r="21" spans="1:8" ht="28.5" x14ac:dyDescent="0.25">
      <c r="A21" s="1" t="s">
        <v>40</v>
      </c>
      <c r="B21" s="1" t="s">
        <v>41</v>
      </c>
      <c r="C21" s="4"/>
      <c r="D21" s="1"/>
      <c r="E21" s="2">
        <v>0</v>
      </c>
      <c r="F21" s="3">
        <v>0.2</v>
      </c>
      <c r="G21" s="2">
        <f t="shared" ref="G21:G23" si="2">E21*F21</f>
        <v>0</v>
      </c>
      <c r="H21" s="2">
        <f t="shared" ref="H21:H23" si="3">G21+E21</f>
        <v>0</v>
      </c>
    </row>
    <row r="22" spans="1:8" x14ac:dyDescent="0.25">
      <c r="A22" s="1" t="s">
        <v>43</v>
      </c>
      <c r="B22" s="1" t="s">
        <v>44</v>
      </c>
      <c r="C22" s="4"/>
      <c r="D22" s="1"/>
      <c r="E22" s="2">
        <v>0</v>
      </c>
      <c r="F22" s="3">
        <v>0.2</v>
      </c>
      <c r="G22" s="2">
        <f t="shared" si="2"/>
        <v>0</v>
      </c>
      <c r="H22" s="2">
        <f t="shared" si="3"/>
        <v>0</v>
      </c>
    </row>
    <row r="23" spans="1:8" x14ac:dyDescent="0.25">
      <c r="A23" s="1" t="s">
        <v>39</v>
      </c>
      <c r="B23" s="6" t="s">
        <v>86</v>
      </c>
      <c r="C23" s="4"/>
      <c r="D23" s="1"/>
      <c r="E23" s="2">
        <v>0</v>
      </c>
      <c r="F23" s="3">
        <v>0.2</v>
      </c>
      <c r="G23" s="2">
        <f t="shared" si="2"/>
        <v>0</v>
      </c>
      <c r="H23" s="2">
        <f t="shared" si="3"/>
        <v>0</v>
      </c>
    </row>
    <row r="24" spans="1:8" x14ac:dyDescent="0.25">
      <c r="A24" s="1" t="s">
        <v>87</v>
      </c>
      <c r="B24" s="1" t="s">
        <v>42</v>
      </c>
      <c r="C24" s="4"/>
      <c r="D24" s="50" t="s">
        <v>45</v>
      </c>
      <c r="E24" s="53">
        <v>0</v>
      </c>
      <c r="F24" s="56">
        <v>0.2</v>
      </c>
      <c r="G24" s="53">
        <f>E24*F24</f>
        <v>0</v>
      </c>
      <c r="H24" s="53">
        <f>E24+G24</f>
        <v>0</v>
      </c>
    </row>
    <row r="25" spans="1:8" x14ac:dyDescent="0.25">
      <c r="A25" s="1" t="s">
        <v>88</v>
      </c>
      <c r="B25" s="1"/>
      <c r="C25" s="4"/>
      <c r="D25" s="51"/>
      <c r="E25" s="54"/>
      <c r="F25" s="57"/>
      <c r="G25" s="54"/>
      <c r="H25" s="54"/>
    </row>
    <row r="26" spans="1:8" x14ac:dyDescent="0.25">
      <c r="A26" s="1" t="s">
        <v>89</v>
      </c>
      <c r="B26" s="1"/>
      <c r="C26" s="4"/>
      <c r="D26" s="51"/>
      <c r="E26" s="54"/>
      <c r="F26" s="57"/>
      <c r="G26" s="54"/>
      <c r="H26" s="54"/>
    </row>
    <row r="27" spans="1:8" x14ac:dyDescent="0.25">
      <c r="A27" s="1" t="s">
        <v>90</v>
      </c>
      <c r="B27" s="1"/>
      <c r="C27" s="4"/>
      <c r="D27" s="52"/>
      <c r="E27" s="55"/>
      <c r="F27" s="58"/>
      <c r="G27" s="55"/>
      <c r="H27" s="55"/>
    </row>
  </sheetData>
  <mergeCells count="13">
    <mergeCell ref="A1:H1"/>
    <mergeCell ref="A4:H4"/>
    <mergeCell ref="A5:H5"/>
    <mergeCell ref="A7:H7"/>
    <mergeCell ref="A13:H13"/>
    <mergeCell ref="A2:H2"/>
    <mergeCell ref="A3:H3"/>
    <mergeCell ref="A18:H18"/>
    <mergeCell ref="D24:D27"/>
    <mergeCell ref="E24:E27"/>
    <mergeCell ref="F24:F27"/>
    <mergeCell ref="G24:G27"/>
    <mergeCell ref="H24:H27"/>
  </mergeCells>
  <phoneticPr fontId="7" type="noConversion"/>
  <pageMargins left="0.11811023622047245" right="0.11811023622047245" top="0.74803149606299213" bottom="0.55118110236220474"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A45D2-D95C-4D67-B994-8F4161556AC1}">
  <dimension ref="A1:K46"/>
  <sheetViews>
    <sheetView tabSelected="1" zoomScale="80" zoomScaleNormal="80" workbookViewId="0">
      <selection activeCell="B32" sqref="B32:B35"/>
    </sheetView>
  </sheetViews>
  <sheetFormatPr baseColWidth="10" defaultRowHeight="14.25" x14ac:dyDescent="0.25"/>
  <cols>
    <col min="1" max="1" width="37" style="7" customWidth="1"/>
    <col min="2" max="2" width="26.42578125" style="7" customWidth="1"/>
    <col min="3" max="3" width="33" style="7" customWidth="1"/>
    <col min="4" max="4" width="39.5703125" style="7" customWidth="1"/>
    <col min="5" max="5" width="17.28515625" style="7" customWidth="1"/>
    <col min="6" max="6" width="20.42578125" style="7" customWidth="1"/>
    <col min="7" max="9" width="16.42578125" style="7" customWidth="1"/>
    <col min="10" max="10" width="17.5703125" style="7" customWidth="1"/>
    <col min="11" max="16384" width="11.42578125" style="7"/>
  </cols>
  <sheetData>
    <row r="1" spans="1:10" ht="18" x14ac:dyDescent="0.25">
      <c r="A1" s="59" t="s">
        <v>71</v>
      </c>
      <c r="B1" s="59"/>
      <c r="C1" s="59"/>
      <c r="D1" s="59"/>
      <c r="E1" s="59"/>
      <c r="F1" s="59"/>
      <c r="G1" s="59"/>
      <c r="H1" s="59"/>
      <c r="I1" s="59"/>
      <c r="J1" s="59"/>
    </row>
    <row r="2" spans="1:10" ht="18" x14ac:dyDescent="0.25">
      <c r="A2" s="59" t="s">
        <v>68</v>
      </c>
      <c r="B2" s="59"/>
      <c r="C2" s="59"/>
      <c r="D2" s="59"/>
      <c r="E2" s="59"/>
      <c r="F2" s="59"/>
      <c r="G2" s="59"/>
      <c r="H2" s="59"/>
      <c r="I2" s="59"/>
      <c r="J2" s="59"/>
    </row>
    <row r="3" spans="1:10" ht="15" customHeight="1" x14ac:dyDescent="0.25">
      <c r="A3" s="42" t="s">
        <v>100</v>
      </c>
      <c r="B3" s="42"/>
      <c r="C3" s="42"/>
      <c r="D3" s="42"/>
      <c r="E3" s="42"/>
      <c r="F3" s="42"/>
      <c r="G3" s="42"/>
      <c r="H3" s="42"/>
      <c r="I3" s="42"/>
      <c r="J3" s="42"/>
    </row>
    <row r="4" spans="1:10" ht="15" x14ac:dyDescent="0.25">
      <c r="A4" s="42" t="s">
        <v>11</v>
      </c>
      <c r="B4" s="42"/>
      <c r="C4" s="42"/>
      <c r="D4" s="42"/>
      <c r="E4" s="42"/>
      <c r="F4" s="42"/>
      <c r="G4" s="42"/>
      <c r="H4" s="42"/>
      <c r="I4" s="42"/>
      <c r="J4" s="42"/>
    </row>
    <row r="5" spans="1:10" ht="15" x14ac:dyDescent="0.25">
      <c r="A5" s="97" t="s">
        <v>73</v>
      </c>
      <c r="B5" s="97"/>
      <c r="C5" s="97"/>
      <c r="D5" s="97"/>
      <c r="E5" s="97"/>
      <c r="F5" s="97"/>
      <c r="G5" s="97"/>
      <c r="H5" s="97"/>
      <c r="I5" s="97"/>
      <c r="J5" s="97"/>
    </row>
    <row r="6" spans="1:10" ht="15.75" thickBot="1" x14ac:dyDescent="0.3">
      <c r="A6" s="8"/>
      <c r="B6" s="8"/>
      <c r="C6" s="8"/>
      <c r="D6" s="8"/>
      <c r="E6" s="8"/>
      <c r="F6" s="8"/>
      <c r="G6" s="8"/>
      <c r="H6" s="8"/>
      <c r="I6" s="8"/>
      <c r="J6" s="8"/>
    </row>
    <row r="7" spans="1:10" ht="15" x14ac:dyDescent="0.25">
      <c r="A7" s="98" t="s">
        <v>46</v>
      </c>
      <c r="B7" s="99"/>
      <c r="C7" s="99"/>
      <c r="D7" s="99"/>
      <c r="E7" s="99"/>
      <c r="F7" s="99"/>
      <c r="G7" s="99"/>
      <c r="H7" s="99"/>
      <c r="I7" s="99"/>
      <c r="J7" s="100"/>
    </row>
    <row r="8" spans="1:10" ht="15" customHeight="1" x14ac:dyDescent="0.25">
      <c r="A8" s="101" t="s">
        <v>51</v>
      </c>
      <c r="B8" s="102"/>
      <c r="C8" s="103" t="s">
        <v>47</v>
      </c>
      <c r="D8" s="103"/>
      <c r="E8" s="103"/>
      <c r="F8" s="103"/>
      <c r="G8" s="103"/>
      <c r="H8" s="103"/>
      <c r="I8" s="103"/>
      <c r="J8" s="104"/>
    </row>
    <row r="9" spans="1:10" ht="15" x14ac:dyDescent="0.25">
      <c r="A9" s="82" t="s">
        <v>48</v>
      </c>
      <c r="B9" s="83"/>
      <c r="C9" s="84" t="s">
        <v>75</v>
      </c>
      <c r="D9" s="84"/>
      <c r="E9" s="84"/>
      <c r="F9" s="84"/>
      <c r="G9" s="84"/>
      <c r="H9" s="84"/>
      <c r="I9" s="84"/>
      <c r="J9" s="85"/>
    </row>
    <row r="10" spans="1:10" ht="15" x14ac:dyDescent="0.25">
      <c r="A10" s="82" t="s">
        <v>49</v>
      </c>
      <c r="B10" s="83"/>
      <c r="C10" s="84" t="s">
        <v>76</v>
      </c>
      <c r="D10" s="84"/>
      <c r="E10" s="84"/>
      <c r="F10" s="84"/>
      <c r="G10" s="84"/>
      <c r="H10" s="84"/>
      <c r="I10" s="84"/>
      <c r="J10" s="85"/>
    </row>
    <row r="11" spans="1:10" ht="15" x14ac:dyDescent="0.25">
      <c r="A11" s="82" t="s">
        <v>50</v>
      </c>
      <c r="B11" s="83"/>
      <c r="C11" s="84" t="s">
        <v>77</v>
      </c>
      <c r="D11" s="84"/>
      <c r="E11" s="84"/>
      <c r="F11" s="84"/>
      <c r="G11" s="84"/>
      <c r="H11" s="84"/>
      <c r="I11" s="84"/>
      <c r="J11" s="85"/>
    </row>
    <row r="12" spans="1:10" ht="15" x14ac:dyDescent="0.25">
      <c r="A12" s="82" t="s">
        <v>52</v>
      </c>
      <c r="B12" s="83"/>
      <c r="C12" s="84"/>
      <c r="D12" s="84"/>
      <c r="E12" s="84"/>
      <c r="F12" s="84"/>
      <c r="G12" s="84"/>
      <c r="H12" s="84"/>
      <c r="I12" s="84"/>
      <c r="J12" s="85"/>
    </row>
    <row r="13" spans="1:10" x14ac:dyDescent="0.25">
      <c r="A13" s="82" t="s">
        <v>13</v>
      </c>
      <c r="B13" s="83"/>
      <c r="C13" s="88" t="s">
        <v>78</v>
      </c>
      <c r="D13" s="88"/>
      <c r="E13" s="88"/>
      <c r="F13" s="88"/>
      <c r="G13" s="88"/>
      <c r="H13" s="88"/>
      <c r="I13" s="88"/>
      <c r="J13" s="89"/>
    </row>
    <row r="14" spans="1:10" x14ac:dyDescent="0.25">
      <c r="A14" s="82" t="s">
        <v>74</v>
      </c>
      <c r="B14" s="96"/>
      <c r="C14" s="15" t="s">
        <v>79</v>
      </c>
      <c r="D14" s="13"/>
      <c r="E14" s="13"/>
      <c r="F14" s="13"/>
      <c r="G14" s="13"/>
      <c r="H14" s="13"/>
      <c r="I14" s="13"/>
      <c r="J14" s="14"/>
    </row>
    <row r="15" spans="1:10" x14ac:dyDescent="0.25">
      <c r="A15" s="82" t="s">
        <v>14</v>
      </c>
      <c r="B15" s="83"/>
      <c r="C15" s="90" t="s">
        <v>80</v>
      </c>
      <c r="D15" s="90"/>
      <c r="E15" s="90"/>
      <c r="F15" s="90"/>
      <c r="G15" s="90"/>
      <c r="H15" s="90"/>
      <c r="I15" s="90"/>
      <c r="J15" s="91"/>
    </row>
    <row r="16" spans="1:10" ht="15.75" thickBot="1" x14ac:dyDescent="0.3">
      <c r="A16" s="105" t="s">
        <v>53</v>
      </c>
      <c r="B16" s="106"/>
      <c r="C16" s="92"/>
      <c r="D16" s="92"/>
      <c r="E16" s="92"/>
      <c r="F16" s="92"/>
      <c r="G16" s="92"/>
      <c r="H16" s="92"/>
      <c r="I16" s="92"/>
      <c r="J16" s="93"/>
    </row>
    <row r="17" spans="1:11" ht="15" x14ac:dyDescent="0.25">
      <c r="C17" s="42"/>
      <c r="D17" s="42"/>
      <c r="E17" s="42"/>
      <c r="F17" s="42"/>
      <c r="G17" s="42"/>
      <c r="H17" s="42"/>
      <c r="I17" s="42"/>
      <c r="J17" s="42"/>
    </row>
    <row r="18" spans="1:11" ht="15" x14ac:dyDescent="0.25">
      <c r="A18" s="8"/>
      <c r="B18" s="8"/>
      <c r="C18" s="8"/>
      <c r="D18" s="8"/>
      <c r="E18" s="8"/>
      <c r="F18" s="8"/>
      <c r="G18" s="8"/>
      <c r="H18" s="8"/>
      <c r="I18" s="8"/>
      <c r="J18" s="8"/>
    </row>
    <row r="19" spans="1:11" ht="15.75" x14ac:dyDescent="0.25">
      <c r="A19" s="66" t="s">
        <v>5</v>
      </c>
      <c r="B19" s="67"/>
      <c r="C19" s="67"/>
      <c r="D19" s="67"/>
      <c r="E19" s="67"/>
      <c r="F19" s="67"/>
      <c r="G19" s="67"/>
      <c r="H19" s="67"/>
      <c r="I19" s="67"/>
      <c r="J19" s="68"/>
      <c r="K19" s="16"/>
    </row>
    <row r="20" spans="1:11" ht="30" x14ac:dyDescent="0.25">
      <c r="A20" s="17" t="s">
        <v>23</v>
      </c>
      <c r="B20" s="17" t="s">
        <v>54</v>
      </c>
      <c r="C20" s="17" t="s">
        <v>26</v>
      </c>
      <c r="D20" s="17" t="s">
        <v>99</v>
      </c>
      <c r="E20" s="17" t="s">
        <v>27</v>
      </c>
      <c r="F20" s="17" t="s">
        <v>63</v>
      </c>
      <c r="G20" s="17" t="s">
        <v>2</v>
      </c>
      <c r="H20" s="17" t="s">
        <v>16</v>
      </c>
      <c r="I20" s="17" t="s">
        <v>3</v>
      </c>
      <c r="J20" s="17" t="s">
        <v>4</v>
      </c>
      <c r="K20" s="40" t="s">
        <v>62</v>
      </c>
    </row>
    <row r="21" spans="1:11" ht="142.5" x14ac:dyDescent="0.25">
      <c r="A21" s="18" t="str">
        <f>'UO1'!A9</f>
        <v>PC Option 1</v>
      </c>
      <c r="B21" s="19" t="s">
        <v>24</v>
      </c>
      <c r="C21" s="19" t="s">
        <v>96</v>
      </c>
      <c r="D21" s="20"/>
      <c r="E21" s="21">
        <v>109</v>
      </c>
      <c r="F21" s="22">
        <f>'UO1'!E9</f>
        <v>0</v>
      </c>
      <c r="G21" s="23">
        <f>F21*E21</f>
        <v>0</v>
      </c>
      <c r="H21" s="24">
        <v>0.2</v>
      </c>
      <c r="I21" s="23">
        <f>G21*H21</f>
        <v>0</v>
      </c>
      <c r="J21" s="23">
        <f>I21+G21</f>
        <v>0</v>
      </c>
      <c r="K21" s="16"/>
    </row>
    <row r="22" spans="1:11" x14ac:dyDescent="0.25">
      <c r="A22" s="20" t="str">
        <f>'UO1'!A10</f>
        <v>PC Option 2</v>
      </c>
      <c r="B22" s="20"/>
      <c r="C22" s="20"/>
      <c r="D22" s="20"/>
      <c r="E22" s="25">
        <v>0</v>
      </c>
      <c r="F22" s="26">
        <f>'UO1'!E10</f>
        <v>0</v>
      </c>
      <c r="G22" s="27">
        <f t="shared" ref="G22:G31" si="0">F22*E22</f>
        <v>0</v>
      </c>
      <c r="H22" s="28">
        <v>0.2</v>
      </c>
      <c r="I22" s="27">
        <f t="shared" ref="I22:I31" si="1">G22*H22</f>
        <v>0</v>
      </c>
      <c r="J22" s="27">
        <f t="shared" ref="J22:J32" si="2">I22+G22</f>
        <v>0</v>
      </c>
      <c r="K22" s="16"/>
    </row>
    <row r="23" spans="1:11" x14ac:dyDescent="0.25">
      <c r="A23" s="20" t="str">
        <f>'UO1'!A11</f>
        <v>PC Option 3</v>
      </c>
      <c r="B23" s="20"/>
      <c r="C23" s="20"/>
      <c r="D23" s="20"/>
      <c r="E23" s="25">
        <v>0</v>
      </c>
      <c r="F23" s="26">
        <f>'UO1'!E11</f>
        <v>0</v>
      </c>
      <c r="G23" s="27">
        <f t="shared" si="0"/>
        <v>0</v>
      </c>
      <c r="H23" s="28">
        <v>0.2</v>
      </c>
      <c r="I23" s="27">
        <f t="shared" si="1"/>
        <v>0</v>
      </c>
      <c r="J23" s="27">
        <f t="shared" si="2"/>
        <v>0</v>
      </c>
      <c r="K23" s="16"/>
    </row>
    <row r="24" spans="1:11" ht="28.5" x14ac:dyDescent="0.25">
      <c r="A24" s="18" t="str">
        <f>'UO1'!A12</f>
        <v>PC Option 4</v>
      </c>
      <c r="B24" s="19" t="s">
        <v>65</v>
      </c>
      <c r="C24" s="19" t="s">
        <v>95</v>
      </c>
      <c r="D24" s="20"/>
      <c r="E24" s="21">
        <v>5</v>
      </c>
      <c r="F24" s="22">
        <f>'UO1'!E12</f>
        <v>0</v>
      </c>
      <c r="G24" s="23">
        <f t="shared" si="0"/>
        <v>0</v>
      </c>
      <c r="H24" s="24">
        <v>0.2</v>
      </c>
      <c r="I24" s="23">
        <f t="shared" si="1"/>
        <v>0</v>
      </c>
      <c r="J24" s="23">
        <f t="shared" si="2"/>
        <v>0</v>
      </c>
      <c r="K24" s="16"/>
    </row>
    <row r="25" spans="1:11" ht="99.75" x14ac:dyDescent="0.25">
      <c r="A25" s="19" t="str">
        <f>'UO1'!A15</f>
        <v>Imprimante scanner couleur</v>
      </c>
      <c r="B25" s="19" t="s">
        <v>66</v>
      </c>
      <c r="C25" s="19" t="s">
        <v>97</v>
      </c>
      <c r="D25" s="20"/>
      <c r="E25" s="21">
        <v>9</v>
      </c>
      <c r="F25" s="22">
        <f>'UO1'!E15</f>
        <v>0</v>
      </c>
      <c r="G25" s="23">
        <f t="shared" si="0"/>
        <v>0</v>
      </c>
      <c r="H25" s="24">
        <v>0.2</v>
      </c>
      <c r="I25" s="23">
        <f t="shared" si="1"/>
        <v>0</v>
      </c>
      <c r="J25" s="23">
        <f t="shared" si="2"/>
        <v>0</v>
      </c>
      <c r="K25" s="16"/>
    </row>
    <row r="26" spans="1:11" ht="15" x14ac:dyDescent="0.25">
      <c r="A26" s="20" t="str">
        <f>'UO1'!A16</f>
        <v>Imprimante Noir et blanc</v>
      </c>
      <c r="B26" s="29"/>
      <c r="C26" s="29"/>
      <c r="D26" s="29"/>
      <c r="E26" s="25">
        <v>0</v>
      </c>
      <c r="F26" s="26">
        <f>'UO1'!E16</f>
        <v>0</v>
      </c>
      <c r="G26" s="27">
        <f t="shared" si="0"/>
        <v>0</v>
      </c>
      <c r="H26" s="28">
        <v>0.2</v>
      </c>
      <c r="I26" s="27">
        <f t="shared" si="1"/>
        <v>0</v>
      </c>
      <c r="J26" s="27">
        <f t="shared" si="2"/>
        <v>0</v>
      </c>
      <c r="K26" s="16"/>
    </row>
    <row r="27" spans="1:11" x14ac:dyDescent="0.25">
      <c r="A27" s="20" t="str">
        <f>'UO1'!A17</f>
        <v xml:space="preserve">Écran déporté </v>
      </c>
      <c r="B27" s="20"/>
      <c r="C27" s="20"/>
      <c r="D27" s="20"/>
      <c r="E27" s="25">
        <v>0</v>
      </c>
      <c r="F27" s="26">
        <f>'UO1'!E17</f>
        <v>0</v>
      </c>
      <c r="G27" s="27">
        <f t="shared" si="0"/>
        <v>0</v>
      </c>
      <c r="H27" s="28">
        <v>0.2</v>
      </c>
      <c r="I27" s="27">
        <f t="shared" si="1"/>
        <v>0</v>
      </c>
      <c r="J27" s="27">
        <f t="shared" si="2"/>
        <v>0</v>
      </c>
      <c r="K27" s="16"/>
    </row>
    <row r="28" spans="1:11" ht="57" x14ac:dyDescent="0.25">
      <c r="A28" s="19" t="str">
        <f>'UO1'!A20</f>
        <v>Vidéoprojecteur</v>
      </c>
      <c r="B28" s="19" t="s">
        <v>24</v>
      </c>
      <c r="C28" s="19" t="s">
        <v>64</v>
      </c>
      <c r="D28" s="20"/>
      <c r="E28" s="21">
        <v>3</v>
      </c>
      <c r="F28" s="22">
        <f>'UO1'!E20</f>
        <v>0</v>
      </c>
      <c r="G28" s="23">
        <f t="shared" si="0"/>
        <v>0</v>
      </c>
      <c r="H28" s="24">
        <v>0.2</v>
      </c>
      <c r="I28" s="23">
        <f t="shared" si="1"/>
        <v>0</v>
      </c>
      <c r="J28" s="23">
        <f t="shared" si="2"/>
        <v>0</v>
      </c>
      <c r="K28" s="16"/>
    </row>
    <row r="29" spans="1:11" ht="57" x14ac:dyDescent="0.25">
      <c r="A29" s="19" t="str">
        <f>'UO1'!A21</f>
        <v xml:space="preserve">Télécommandes de présentations – pointeur </v>
      </c>
      <c r="B29" s="19" t="s">
        <v>24</v>
      </c>
      <c r="C29" s="19" t="s">
        <v>98</v>
      </c>
      <c r="D29" s="20"/>
      <c r="E29" s="21">
        <v>17</v>
      </c>
      <c r="F29" s="22">
        <f>'UO1'!E21</f>
        <v>0</v>
      </c>
      <c r="G29" s="23">
        <f t="shared" si="0"/>
        <v>0</v>
      </c>
      <c r="H29" s="24">
        <v>0.2</v>
      </c>
      <c r="I29" s="23">
        <f t="shared" si="1"/>
        <v>0</v>
      </c>
      <c r="J29" s="23">
        <f t="shared" si="2"/>
        <v>0</v>
      </c>
      <c r="K29" s="16"/>
    </row>
    <row r="30" spans="1:11" x14ac:dyDescent="0.25">
      <c r="A30" s="20" t="str">
        <f>'UO1'!A22</f>
        <v>Casque</v>
      </c>
      <c r="B30" s="20"/>
      <c r="C30" s="20"/>
      <c r="D30" s="20"/>
      <c r="E30" s="25">
        <v>0</v>
      </c>
      <c r="F30" s="26">
        <f>'UO1'!E22</f>
        <v>0</v>
      </c>
      <c r="G30" s="27">
        <f t="shared" si="0"/>
        <v>0</v>
      </c>
      <c r="H30" s="28">
        <v>0.2</v>
      </c>
      <c r="I30" s="27">
        <f t="shared" si="1"/>
        <v>0</v>
      </c>
      <c r="J30" s="27">
        <f t="shared" si="2"/>
        <v>0</v>
      </c>
      <c r="K30" s="16"/>
    </row>
    <row r="31" spans="1:11" ht="57" x14ac:dyDescent="0.25">
      <c r="A31" s="19" t="str">
        <f>'UO1'!A23</f>
        <v>Clé USB</v>
      </c>
      <c r="B31" s="19" t="s">
        <v>24</v>
      </c>
      <c r="C31" s="20"/>
      <c r="D31" s="20"/>
      <c r="E31" s="21">
        <v>100</v>
      </c>
      <c r="F31" s="22">
        <f>'UO1'!E23</f>
        <v>0</v>
      </c>
      <c r="G31" s="23">
        <f t="shared" si="0"/>
        <v>0</v>
      </c>
      <c r="H31" s="24">
        <v>0.2</v>
      </c>
      <c r="I31" s="23">
        <f t="shared" si="1"/>
        <v>0</v>
      </c>
      <c r="J31" s="23">
        <f t="shared" si="2"/>
        <v>0</v>
      </c>
      <c r="K31" s="16"/>
    </row>
    <row r="32" spans="1:11" x14ac:dyDescent="0.25">
      <c r="A32" s="19" t="str">
        <f>'UO1'!A24</f>
        <v xml:space="preserve">Rallonges électriques </v>
      </c>
      <c r="B32" s="107"/>
      <c r="C32" s="60" t="s">
        <v>67</v>
      </c>
      <c r="D32" s="60" t="s">
        <v>45</v>
      </c>
      <c r="E32" s="79">
        <v>1</v>
      </c>
      <c r="F32" s="70">
        <f>'UO1'!E24</f>
        <v>0</v>
      </c>
      <c r="G32" s="73">
        <f>F32*E32</f>
        <v>0</v>
      </c>
      <c r="H32" s="76">
        <v>0.2</v>
      </c>
      <c r="I32" s="73">
        <f>G32*H32</f>
        <v>0</v>
      </c>
      <c r="J32" s="73">
        <f t="shared" si="2"/>
        <v>0</v>
      </c>
      <c r="K32" s="16"/>
    </row>
    <row r="33" spans="1:11" x14ac:dyDescent="0.25">
      <c r="A33" s="19" t="str">
        <f>'UO1'!A25</f>
        <v xml:space="preserve">Multiprises </v>
      </c>
      <c r="B33" s="108"/>
      <c r="C33" s="61"/>
      <c r="D33" s="61"/>
      <c r="E33" s="80"/>
      <c r="F33" s="71"/>
      <c r="G33" s="74"/>
      <c r="H33" s="77"/>
      <c r="I33" s="74"/>
      <c r="J33" s="74"/>
      <c r="K33" s="16"/>
    </row>
    <row r="34" spans="1:11" x14ac:dyDescent="0.25">
      <c r="A34" s="19" t="str">
        <f>'UO1'!A26</f>
        <v xml:space="preserve">Câbles VGA </v>
      </c>
      <c r="B34" s="108"/>
      <c r="C34" s="61"/>
      <c r="D34" s="61"/>
      <c r="E34" s="80"/>
      <c r="F34" s="71"/>
      <c r="G34" s="74"/>
      <c r="H34" s="77"/>
      <c r="I34" s="74"/>
      <c r="J34" s="74"/>
      <c r="K34" s="16"/>
    </row>
    <row r="35" spans="1:11" x14ac:dyDescent="0.25">
      <c r="A35" s="19" t="str">
        <f>'UO1'!A27</f>
        <v xml:space="preserve">Câbles HDMI </v>
      </c>
      <c r="B35" s="109"/>
      <c r="C35" s="62"/>
      <c r="D35" s="62"/>
      <c r="E35" s="81"/>
      <c r="F35" s="72"/>
      <c r="G35" s="75"/>
      <c r="H35" s="78"/>
      <c r="I35" s="75"/>
      <c r="J35" s="75"/>
      <c r="K35" s="16"/>
    </row>
    <row r="36" spans="1:11" ht="15" x14ac:dyDescent="0.25">
      <c r="A36" s="94" t="s">
        <v>61</v>
      </c>
      <c r="B36" s="95"/>
      <c r="C36" s="95"/>
      <c r="D36" s="95"/>
      <c r="E36" s="95"/>
      <c r="F36" s="95"/>
      <c r="G36" s="30">
        <f>SUM(G21:G35)</f>
        <v>0</v>
      </c>
      <c r="H36" s="31">
        <f>H32</f>
        <v>0.2</v>
      </c>
      <c r="I36" s="30">
        <f>G36*0.2</f>
        <v>0</v>
      </c>
      <c r="J36" s="32">
        <f>I36+G36</f>
        <v>0</v>
      </c>
      <c r="K36" s="41">
        <f>SUM(J21:J35)</f>
        <v>0</v>
      </c>
    </row>
    <row r="37" spans="1:11" ht="15.75" x14ac:dyDescent="0.25">
      <c r="A37" s="66" t="s">
        <v>7</v>
      </c>
      <c r="B37" s="67"/>
      <c r="C37" s="67"/>
      <c r="D37" s="67"/>
      <c r="E37" s="67"/>
      <c r="F37" s="67"/>
      <c r="G37" s="67"/>
      <c r="H37" s="67"/>
      <c r="I37" s="67"/>
      <c r="J37" s="68"/>
      <c r="K37" s="16"/>
    </row>
    <row r="38" spans="1:11" ht="30" x14ac:dyDescent="0.25">
      <c r="A38" s="63" t="s">
        <v>55</v>
      </c>
      <c r="B38" s="64"/>
      <c r="C38" s="65"/>
      <c r="D38" s="17" t="s">
        <v>59</v>
      </c>
      <c r="E38" s="17" t="s">
        <v>27</v>
      </c>
      <c r="F38" s="17" t="s">
        <v>63</v>
      </c>
      <c r="G38" s="17" t="s">
        <v>2</v>
      </c>
      <c r="H38" s="17" t="s">
        <v>16</v>
      </c>
      <c r="I38" s="17" t="s">
        <v>3</v>
      </c>
      <c r="J38" s="17" t="s">
        <v>4</v>
      </c>
      <c r="K38" s="16"/>
    </row>
    <row r="39" spans="1:11" x14ac:dyDescent="0.25">
      <c r="A39" s="69" t="str">
        <f>BPU!B8</f>
        <v>Prestation d’installation et de démontage du dispositif</v>
      </c>
      <c r="B39" s="69"/>
      <c r="C39" s="69"/>
      <c r="D39" s="19" t="str">
        <f>BPU!C8</f>
        <v>Forfait par concours</v>
      </c>
      <c r="E39" s="21">
        <v>1</v>
      </c>
      <c r="F39" s="22">
        <f>BPU!D8</f>
        <v>0</v>
      </c>
      <c r="G39" s="23">
        <f>F39*E39</f>
        <v>0</v>
      </c>
      <c r="H39" s="24">
        <v>0.2</v>
      </c>
      <c r="I39" s="23">
        <f>G39*H39</f>
        <v>0</v>
      </c>
      <c r="J39" s="23">
        <f>I39+G39</f>
        <v>0</v>
      </c>
      <c r="K39" s="16"/>
    </row>
    <row r="40" spans="1:11" ht="15.75" x14ac:dyDescent="0.25">
      <c r="A40" s="66" t="s">
        <v>9</v>
      </c>
      <c r="B40" s="67"/>
      <c r="C40" s="67"/>
      <c r="D40" s="67"/>
      <c r="E40" s="67"/>
      <c r="F40" s="67"/>
      <c r="G40" s="67"/>
      <c r="H40" s="67"/>
      <c r="I40" s="67"/>
      <c r="J40" s="68"/>
      <c r="K40" s="16"/>
    </row>
    <row r="41" spans="1:11" ht="60" x14ac:dyDescent="0.25">
      <c r="A41" s="63" t="s">
        <v>55</v>
      </c>
      <c r="B41" s="64"/>
      <c r="C41" s="65"/>
      <c r="D41" s="17" t="s">
        <v>59</v>
      </c>
      <c r="E41" s="17" t="s">
        <v>91</v>
      </c>
      <c r="F41" s="17" t="s">
        <v>63</v>
      </c>
      <c r="G41" s="17" t="s">
        <v>2</v>
      </c>
      <c r="H41" s="17" t="s">
        <v>16</v>
      </c>
      <c r="I41" s="17" t="s">
        <v>3</v>
      </c>
      <c r="J41" s="17" t="s">
        <v>4</v>
      </c>
      <c r="K41" s="16"/>
    </row>
    <row r="42" spans="1:11" x14ac:dyDescent="0.25">
      <c r="A42" s="69" t="str">
        <f>BPU!B9</f>
        <v>Prestation d’assistance pendant les épreuves</v>
      </c>
      <c r="B42" s="69"/>
      <c r="C42" s="69"/>
      <c r="D42" s="19" t="str">
        <f>BPU!C9</f>
        <v>Forfait par concours et par jour</v>
      </c>
      <c r="E42" s="21">
        <v>6</v>
      </c>
      <c r="F42" s="22">
        <f>BPU!D9</f>
        <v>0</v>
      </c>
      <c r="G42" s="23">
        <f>F42*E42</f>
        <v>0</v>
      </c>
      <c r="H42" s="24">
        <v>0.2</v>
      </c>
      <c r="I42" s="23">
        <f>G42*H42</f>
        <v>0</v>
      </c>
      <c r="J42" s="23">
        <f>I42+G42</f>
        <v>0</v>
      </c>
      <c r="K42" s="16"/>
    </row>
    <row r="43" spans="1:11" ht="15.75" x14ac:dyDescent="0.25">
      <c r="A43" s="66" t="s">
        <v>12</v>
      </c>
      <c r="B43" s="67"/>
      <c r="C43" s="67"/>
      <c r="D43" s="67"/>
      <c r="E43" s="67"/>
      <c r="F43" s="67"/>
      <c r="G43" s="67"/>
      <c r="H43" s="67"/>
      <c r="I43" s="67"/>
      <c r="J43" s="68"/>
      <c r="K43" s="16"/>
    </row>
    <row r="44" spans="1:11" ht="45" x14ac:dyDescent="0.25">
      <c r="A44" s="63" t="s">
        <v>55</v>
      </c>
      <c r="B44" s="64"/>
      <c r="C44" s="65"/>
      <c r="D44" s="17" t="s">
        <v>59</v>
      </c>
      <c r="E44" s="17" t="s">
        <v>92</v>
      </c>
      <c r="F44" s="17" t="s">
        <v>63</v>
      </c>
      <c r="G44" s="17" t="s">
        <v>2</v>
      </c>
      <c r="H44" s="17" t="s">
        <v>16</v>
      </c>
      <c r="I44" s="17" t="s">
        <v>3</v>
      </c>
      <c r="J44" s="17" t="s">
        <v>4</v>
      </c>
      <c r="K44" s="16"/>
    </row>
    <row r="45" spans="1:11" ht="29.25" thickBot="1" x14ac:dyDescent="0.3">
      <c r="A45" s="69" t="str">
        <f>BPU!B10</f>
        <v>Prestation de sauvegarde de données pendant 1 mois</v>
      </c>
      <c r="B45" s="69"/>
      <c r="C45" s="69"/>
      <c r="D45" s="19" t="str">
        <f>BPU!C10</f>
        <v>Forfait par concours pour 1 mois de sauvegarde</v>
      </c>
      <c r="E45" s="33">
        <v>2</v>
      </c>
      <c r="F45" s="34">
        <f>BPU!D10</f>
        <v>0</v>
      </c>
      <c r="G45" s="35">
        <f>F45*E45</f>
        <v>0</v>
      </c>
      <c r="H45" s="36">
        <v>0.2</v>
      </c>
      <c r="I45" s="35">
        <f>G45*H45</f>
        <v>0</v>
      </c>
      <c r="J45" s="35">
        <f>I45+G45</f>
        <v>0</v>
      </c>
      <c r="K45" s="16"/>
    </row>
    <row r="46" spans="1:11" ht="21" thickBot="1" x14ac:dyDescent="0.3">
      <c r="A46" s="16"/>
      <c r="B46" s="16"/>
      <c r="C46" s="16"/>
      <c r="D46" s="16"/>
      <c r="E46" s="86" t="s">
        <v>60</v>
      </c>
      <c r="F46" s="87"/>
      <c r="G46" s="37">
        <f>G45+G42+G39+G36</f>
        <v>0</v>
      </c>
      <c r="H46" s="38">
        <f>H45</f>
        <v>0.2</v>
      </c>
      <c r="I46" s="37">
        <f>G46*0.2</f>
        <v>0</v>
      </c>
      <c r="J46" s="39">
        <f>I46+G46</f>
        <v>0</v>
      </c>
      <c r="K46" s="41">
        <f>J45+J42+J39+J36</f>
        <v>0</v>
      </c>
    </row>
  </sheetData>
  <mergeCells count="45">
    <mergeCell ref="A1:J1"/>
    <mergeCell ref="A3:J3"/>
    <mergeCell ref="A4:J4"/>
    <mergeCell ref="A5:J5"/>
    <mergeCell ref="A19:J19"/>
    <mergeCell ref="A7:J7"/>
    <mergeCell ref="A8:B8"/>
    <mergeCell ref="C8:J8"/>
    <mergeCell ref="C17:J17"/>
    <mergeCell ref="A13:B13"/>
    <mergeCell ref="A15:B15"/>
    <mergeCell ref="A16:B16"/>
    <mergeCell ref="C9:J9"/>
    <mergeCell ref="A9:B9"/>
    <mergeCell ref="A11:B11"/>
    <mergeCell ref="C10:J10"/>
    <mergeCell ref="C11:J11"/>
    <mergeCell ref="E46:F46"/>
    <mergeCell ref="A42:C42"/>
    <mergeCell ref="A12:B12"/>
    <mergeCell ref="C12:J12"/>
    <mergeCell ref="C13:J13"/>
    <mergeCell ref="C15:J15"/>
    <mergeCell ref="C16:J16"/>
    <mergeCell ref="A36:F36"/>
    <mergeCell ref="C32:C35"/>
    <mergeCell ref="A41:C41"/>
    <mergeCell ref="A14:B14"/>
    <mergeCell ref="B32:B35"/>
    <mergeCell ref="A2:J2"/>
    <mergeCell ref="D32:D35"/>
    <mergeCell ref="A44:C44"/>
    <mergeCell ref="A43:J43"/>
    <mergeCell ref="A45:C45"/>
    <mergeCell ref="F32:F35"/>
    <mergeCell ref="G32:G35"/>
    <mergeCell ref="H32:H35"/>
    <mergeCell ref="I32:I35"/>
    <mergeCell ref="J32:J35"/>
    <mergeCell ref="E32:E35"/>
    <mergeCell ref="A37:J37"/>
    <mergeCell ref="A38:C38"/>
    <mergeCell ref="A39:C39"/>
    <mergeCell ref="A40:J40"/>
    <mergeCell ref="A10:B10"/>
  </mergeCells>
  <pageMargins left="0.11811023622047245" right="0.11811023622047245" top="0.74803149606299213"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vt:lpstr>
      <vt:lpstr>UO1</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Elisabeth Jurvilliers-Zuccaro</cp:lastModifiedBy>
  <cp:lastPrinted>2025-11-24T10:04:12Z</cp:lastPrinted>
  <dcterms:created xsi:type="dcterms:W3CDTF">2022-11-09T09:35:17Z</dcterms:created>
  <dcterms:modified xsi:type="dcterms:W3CDTF">2025-12-19T12:38:32Z</dcterms:modified>
</cp:coreProperties>
</file>